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1118\Desktop\"/>
    </mc:Choice>
  </mc:AlternateContent>
  <bookViews>
    <workbookView xWindow="0" yWindow="0" windowWidth="17910" windowHeight="13725"/>
  </bookViews>
  <sheets>
    <sheet name="工事費内訳書" sheetId="2" r:id="rId1"/>
  </sheets>
  <definedNames>
    <definedName name="_xlnm.Print_Area" localSheetId="0">工事費内訳書!$A$1:$G$119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2" l="1"/>
  <c r="G113" i="2" s="1"/>
  <c r="G112" i="2" s="1"/>
  <c r="G111" i="2" s="1"/>
  <c r="G106" i="2"/>
  <c r="G105" i="2" s="1"/>
  <c r="G103" i="2"/>
  <c r="G102" i="2" s="1"/>
  <c r="G81" i="2"/>
  <c r="G80" i="2" s="1"/>
  <c r="G73" i="2"/>
  <c r="G72" i="2" s="1"/>
  <c r="G71" i="2" s="1"/>
  <c r="G68" i="2"/>
  <c r="G67" i="2"/>
  <c r="G66" i="2" s="1"/>
  <c r="G63" i="2"/>
  <c r="G60" i="2"/>
  <c r="G50" i="2"/>
  <c r="G49" i="2" s="1"/>
  <c r="G48" i="2" s="1"/>
  <c r="G46" i="2"/>
  <c r="G45" i="2"/>
  <c r="G44" i="2" s="1"/>
  <c r="G36" i="2"/>
  <c r="G35" i="2" s="1"/>
  <c r="G34" i="2" s="1"/>
  <c r="G30" i="2"/>
  <c r="G26" i="2"/>
  <c r="G21" i="2"/>
  <c r="G15" i="2"/>
  <c r="G14" i="2" s="1"/>
  <c r="G13" i="2" s="1"/>
  <c r="G12" i="2" s="1"/>
  <c r="G11" i="2" s="1"/>
  <c r="G79" i="2" l="1"/>
  <c r="G78" i="2" s="1"/>
  <c r="G76" i="2" s="1"/>
  <c r="G75" i="2" s="1"/>
  <c r="G10" i="2" s="1"/>
  <c r="G118" i="2" s="1"/>
  <c r="G119" i="2" s="1"/>
</calcChain>
</file>

<file path=xl/sharedStrings.xml><?xml version="1.0" encoding="utf-8"?>
<sst xmlns="http://schemas.openxmlformats.org/spreadsheetml/2006/main" count="233" uniqueCount="122">
  <si>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</si>
  <si>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</si>
  <si>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</si>
  <si>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</si>
  <si>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</si>
  <si>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</si>
  <si>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</si>
  <si>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</si>
  <si>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</si>
  <si>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</si>
  <si>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</si>
  <si>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</si>
  <si>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</si>
  <si>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Ｒ２三林　林開日和茶坂瀬線落合　三好市　開設工事</t>
  </si>
  <si>
    <t>工事原価
_x000D_</t>
  </si>
  <si>
    <t>式</t>
  </si>
  <si>
    <t>直接工事費
_x000D_</t>
  </si>
  <si>
    <t>直接工事費(諸経費対象)
_x000D_</t>
  </si>
  <si>
    <t>土工
_x000D_</t>
  </si>
  <si>
    <t>土工
_x000D_NO.167+13.2(BC.91)～NO.174+9.0</t>
  </si>
  <si>
    <t>切土　礫質土
_x000D_</t>
  </si>
  <si>
    <t>m3</t>
  </si>
  <si>
    <t>㎡</t>
  </si>
  <si>
    <t>切土　軟岩( I )A
_x000D_</t>
  </si>
  <si>
    <t>盛土
_x000D_</t>
  </si>
  <si>
    <t>路面工
_x000D_</t>
  </si>
  <si>
    <t>コンクリート路面工
_x000D_No.167+13.2(BC.91)～NO.174+9.0</t>
  </si>
  <si>
    <t>舗装止め丸太
_x000D_</t>
  </si>
  <si>
    <t>ｍ</t>
  </si>
  <si>
    <t>kg</t>
  </si>
  <si>
    <t>法面保護工
_x000D_</t>
  </si>
  <si>
    <t>擁壁工
_x000D_</t>
  </si>
  <si>
    <t>擁壁工
_x000D_No.168+16.4～NO.173+9.0</t>
  </si>
  <si>
    <t>擁壁工（コンクリート）
_x000D_重力式③～⑦</t>
  </si>
  <si>
    <t>本</t>
  </si>
  <si>
    <t>個</t>
  </si>
  <si>
    <t>擁壁工（コンクリート）
_x000D_重力式①～②、⑧～⑪</t>
  </si>
  <si>
    <t>擁壁工（コンクリート）
_x000D_重力式⑫</t>
  </si>
  <si>
    <t>道路付属施設工
_x000D_</t>
  </si>
  <si>
    <t>ガードレール設置工
_x000D_No.168+16.4～NO.173+9.0</t>
  </si>
  <si>
    <t>ton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</si>
  <si>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</si>
  <si>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</si>
  <si>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</si>
  <si>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</si>
  <si>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</si>
  <si>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</si>
  <si>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</si>
  <si>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伐採費（ザツ）
_x000D_NO.168～NO.175(小計：96本)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</si>
  <si>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</si>
  <si>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</si>
  <si>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</si>
  <si>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</si>
  <si>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</si>
  <si>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</si>
  <si>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</si>
  <si>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</si>
  <si>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</si>
  <si>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</si>
  <si>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</si>
  <si>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23cm</t>
  </si>
  <si>
    <t>雑木　伐採費
_x000D_胸高直径　24cm</t>
  </si>
  <si>
    <t>雑木　伐採費
_x000D_胸高直径　25cm</t>
  </si>
  <si>
    <t>雑木　伐採費
_x000D_胸高直径　26cm</t>
  </si>
  <si>
    <t>雑木　伐採費
_x000D_胸高直径　27cm</t>
  </si>
  <si>
    <t>雑木　伐採費
_x000D_胸高直径　28cm</t>
  </si>
  <si>
    <t>雑木　伐採費
_x000D_胸高直径　29cm</t>
  </si>
  <si>
    <t>雑木　伐採費
_x000D_胸高直径　30cm</t>
  </si>
  <si>
    <t>雑木 伐採費
_x000D_胸高直径 31cm以上</t>
  </si>
  <si>
    <t>枝条片付
_x000D_</t>
  </si>
  <si>
    <t>枝条片付
_x000D_No.168～No.175</t>
  </si>
  <si>
    <t>枝条片付
_x000D_１種</t>
  </si>
  <si>
    <t>根株処理
_x000D_</t>
  </si>
  <si>
    <t>根株処理（本線で発生分）
_x000D_</t>
  </si>
  <si>
    <t>木材チップ化
_x000D_投入・破砕・チップ材仮置き</t>
  </si>
  <si>
    <t>丸太筋工(皮剥無　先端加工有　2本筋工)
_x000D_</t>
  </si>
  <si>
    <t>営繕費
_x000D_</t>
  </si>
  <si>
    <t>トイレ設置費
_x000D_</t>
  </si>
  <si>
    <t>トイレ設置費
_x000D_設置期間(305日間)</t>
  </si>
  <si>
    <t>洋式トイレ設置費（差額）
_x000D_洋式トイレ（リース）</t>
  </si>
  <si>
    <t>月</t>
  </si>
  <si>
    <t>現場管理費
_x000D_</t>
  </si>
  <si>
    <t>一般管理費等
_x000D_</t>
  </si>
  <si>
    <t>工事価格
_x000D_</t>
  </si>
  <si>
    <t>地山掘削工（床堀）</t>
    <phoneticPr fontId="3"/>
  </si>
  <si>
    <t>埋戻工</t>
    <phoneticPr fontId="3"/>
  </si>
  <si>
    <t>地山掘削工（切取）</t>
    <phoneticPr fontId="3"/>
  </si>
  <si>
    <t>掘削土積込（礫質土）</t>
    <phoneticPr fontId="3"/>
  </si>
  <si>
    <t>機械切土法面整形</t>
    <phoneticPr fontId="3"/>
  </si>
  <si>
    <t>地山掘削工（床堀）
_x000D_</t>
    <phoneticPr fontId="2"/>
  </si>
  <si>
    <t>地山掘削工（切取）　軟岩( I )A</t>
    <phoneticPr fontId="3"/>
  </si>
  <si>
    <t>掘削土積込　軟岩（ I ）A</t>
    <rPh sb="6" eb="8">
      <t>ナンガン</t>
    </rPh>
    <phoneticPr fontId="3"/>
  </si>
  <si>
    <t>機械盛土</t>
    <phoneticPr fontId="3"/>
  </si>
  <si>
    <t>土砂運搬　礫質土　L=0.03km</t>
    <rPh sb="0" eb="2">
      <t>ドシャ</t>
    </rPh>
    <phoneticPr fontId="3"/>
  </si>
  <si>
    <t>土砂運搬　軟岩IA　L=0.03km</t>
    <rPh sb="0" eb="2">
      <t>ドシャ</t>
    </rPh>
    <phoneticPr fontId="3"/>
  </si>
  <si>
    <t>捨土
_x000D_R2起点より270m手前の残土処理場へ</t>
    <phoneticPr fontId="2"/>
  </si>
  <si>
    <t>土砂運搬　礫質土　L=0.33km</t>
    <rPh sb="0" eb="2">
      <t>ドシャ</t>
    </rPh>
    <phoneticPr fontId="3"/>
  </si>
  <si>
    <t>土砂運搬　軟岩IA　L=0.33km</t>
    <rPh sb="0" eb="2">
      <t>ドシャ</t>
    </rPh>
    <phoneticPr fontId="3"/>
  </si>
  <si>
    <t xml:space="preserve">　　　　　　　　　　　　　　　　　　　　　　　　　　敷均し
</t>
    <phoneticPr fontId="3"/>
  </si>
  <si>
    <t>路面工（コンクリート舗設）</t>
    <rPh sb="10" eb="11">
      <t>ホ</t>
    </rPh>
    <phoneticPr fontId="3"/>
  </si>
  <si>
    <t xml:space="preserve">不陸整正
</t>
    <phoneticPr fontId="2"/>
  </si>
  <si>
    <t>溶接金網敷設工</t>
    <phoneticPr fontId="3"/>
  </si>
  <si>
    <t>均し基礎コンクリート型枠</t>
    <phoneticPr fontId="3"/>
  </si>
  <si>
    <t>みぞ形鋼
_x000D_</t>
    <phoneticPr fontId="2"/>
  </si>
  <si>
    <t xml:space="preserve">目地板
</t>
    <phoneticPr fontId="2"/>
  </si>
  <si>
    <t xml:space="preserve">植生基材吹付工（t=5cm）
</t>
    <phoneticPr fontId="2"/>
  </si>
  <si>
    <t>基面整正
_x000D_</t>
    <phoneticPr fontId="2"/>
  </si>
  <si>
    <t>足場損料</t>
    <rPh sb="0" eb="2">
      <t>アシバ</t>
    </rPh>
    <rPh sb="2" eb="4">
      <t>ソンリョウ</t>
    </rPh>
    <phoneticPr fontId="3"/>
  </si>
  <si>
    <t xml:space="preserve">重力式擁壁（躯体）
</t>
    <phoneticPr fontId="2"/>
  </si>
  <si>
    <t>型枠工（躯体）</t>
    <phoneticPr fontId="3"/>
  </si>
  <si>
    <t xml:space="preserve">重力式擁壁（基礎）
</t>
    <phoneticPr fontId="2"/>
  </si>
  <si>
    <t>型枠工（基礎）</t>
    <phoneticPr fontId="3"/>
  </si>
  <si>
    <t>基面整正
_x000D_</t>
    <phoneticPr fontId="2"/>
  </si>
  <si>
    <t>目地板
_x000D_</t>
    <phoneticPr fontId="2"/>
  </si>
  <si>
    <t>硬質ポリ塩化ビニル管
_x000D_</t>
    <phoneticPr fontId="2"/>
  </si>
  <si>
    <t>水抜きフィルター
_x000D_</t>
    <phoneticPr fontId="2"/>
  </si>
  <si>
    <t xml:space="preserve">重力式擁壁
</t>
    <phoneticPr fontId="2"/>
  </si>
  <si>
    <t>基面整正
_x000D_</t>
    <phoneticPr fontId="2"/>
  </si>
  <si>
    <t>ガ－ドレ－ル</t>
    <phoneticPr fontId="3"/>
  </si>
  <si>
    <t>補強鉄筋　D13mm
_x000D_</t>
    <phoneticPr fontId="3"/>
  </si>
  <si>
    <t>根株運搬  L=0.33km
_x000D_</t>
    <phoneticPr fontId="2"/>
  </si>
  <si>
    <t>チップ運搬  L=0.33km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</si>
</sst>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8" xfId="2" applyNumberFormat="1" applyFont="1" applyBorder="1" applyAlignment="1" applyProtection="1">
      <alignment vertical="top" wrapText="1"/>
    </xf>
    <xf numFmtId="49" fontId="5" fillId="0" borderId="18" xfId="2" applyNumberFormat="1" applyFont="1" applyBorder="1" applyAlignment="1" applyProtection="1">
      <alignment vertical="center" wrapText="1"/>
    </xf>
    <xf numFmtId="49" fontId="5" fillId="0" borderId="18" xfId="0" applyNumberFormat="1" applyFont="1" applyBorder="1" applyAlignment="1">
      <alignment horizontal="left"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showGridLines="0" tabSelected="1" topLeftCell="A6" zoomScaleNormal="100" zoomScaleSheetLayoutView="100" workbookViewId="0">
      <selection activeCell="A122" sqref="A12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+G11+G75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+G13+G34+G44+G48+G66+G71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19</v>
      </c>
      <c r="D14" s="28"/>
      <c r="E14" s="12" t="s">
        <v>15</v>
      </c>
      <c r="F14" s="13">
        <v>1</v>
      </c>
      <c r="G14" s="14">
        <f>+G15+G21+G26+G30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42" t="s" ph="1">
        <v>84</v>
      </c>
      <c r="E16" s="12" t="s">
        <v>21</v>
      </c>
      <c r="F16" s="13">
        <v>157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42" t="s">
        <v>85</v>
      </c>
      <c r="E17" s="12" t="s">
        <v>21</v>
      </c>
      <c r="F17" s="13">
        <v>281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42" t="s">
        <v>86</v>
      </c>
      <c r="E18" s="12" t="s">
        <v>21</v>
      </c>
      <c r="F18" s="13">
        <v>148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42" t="s">
        <v>87</v>
      </c>
      <c r="E19" s="12" t="s">
        <v>21</v>
      </c>
      <c r="F19" s="13">
        <v>182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42" t="s">
        <v>88</v>
      </c>
      <c r="E20" s="12" t="s">
        <v>22</v>
      </c>
      <c r="F20" s="13">
        <v>95.1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23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43" t="s">
        <v>89</v>
      </c>
      <c r="E22" s="12" t="s">
        <v>21</v>
      </c>
      <c r="F22" s="13">
        <v>567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44" t="s">
        <v>90</v>
      </c>
      <c r="E23" s="12" t="s">
        <v>21</v>
      </c>
      <c r="F23" s="13">
        <v>1334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42" t="s">
        <v>91</v>
      </c>
      <c r="E24" s="12" t="s">
        <v>21</v>
      </c>
      <c r="F24" s="13">
        <v>1135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42" t="s">
        <v>88</v>
      </c>
      <c r="E25" s="12" t="s">
        <v>22</v>
      </c>
      <c r="F25" s="13">
        <v>520.6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24</v>
      </c>
      <c r="E26" s="12" t="s">
        <v>15</v>
      </c>
      <c r="F26" s="13">
        <v>1</v>
      </c>
      <c r="G26" s="14">
        <f>+G27+G28+G29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42" t="s">
        <v>92</v>
      </c>
      <c r="E27" s="12" t="s">
        <v>21</v>
      </c>
      <c r="F27" s="13">
        <v>335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44" t="s">
        <v>93</v>
      </c>
      <c r="E28" s="12" t="s">
        <v>21</v>
      </c>
      <c r="F28" s="13">
        <v>3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42" t="s">
        <v>94</v>
      </c>
      <c r="E29" s="12" t="s">
        <v>21</v>
      </c>
      <c r="F29" s="13">
        <v>20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95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44" t="s">
        <v>96</v>
      </c>
      <c r="E31" s="12" t="s">
        <v>21</v>
      </c>
      <c r="F31" s="13">
        <v>179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42" t="s">
        <v>97</v>
      </c>
      <c r="E32" s="12" t="s">
        <v>21</v>
      </c>
      <c r="F32" s="13">
        <v>1115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98</v>
      </c>
      <c r="E33" s="12" t="s">
        <v>21</v>
      </c>
      <c r="F33" s="13">
        <v>1294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26" t="s">
        <v>25</v>
      </c>
      <c r="C34" s="27"/>
      <c r="D34" s="28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26" t="s">
        <v>25</v>
      </c>
      <c r="D35" s="28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26</v>
      </c>
      <c r="E36" s="12" t="s">
        <v>15</v>
      </c>
      <c r="F36" s="13">
        <v>1</v>
      </c>
      <c r="G36" s="14">
        <f>+G37+G38+G39+G40+G41+G42+G43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42" t="s">
        <v>99</v>
      </c>
      <c r="E37" s="12" t="s">
        <v>22</v>
      </c>
      <c r="F37" s="13">
        <v>568.9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46" t="s">
        <v>100</v>
      </c>
      <c r="E38" s="12" t="s">
        <v>22</v>
      </c>
      <c r="F38" s="13">
        <v>568.9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42" t="s">
        <v>101</v>
      </c>
      <c r="E39" s="12" t="s">
        <v>22</v>
      </c>
      <c r="F39" s="13">
        <v>523.4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43" t="s">
        <v>27</v>
      </c>
      <c r="E40" s="12" t="s">
        <v>28</v>
      </c>
      <c r="F40" s="13">
        <v>178.9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42" t="s">
        <v>102</v>
      </c>
      <c r="E41" s="12" t="s">
        <v>22</v>
      </c>
      <c r="F41" s="13">
        <v>0.6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43" t="s">
        <v>103</v>
      </c>
      <c r="E42" s="12" t="s">
        <v>29</v>
      </c>
      <c r="F42" s="13">
        <v>1313.2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43" t="s">
        <v>104</v>
      </c>
      <c r="E43" s="12" t="s">
        <v>22</v>
      </c>
      <c r="F43" s="13">
        <v>8.4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26" t="s">
        <v>30</v>
      </c>
      <c r="C44" s="27"/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26" t="s">
        <v>30</v>
      </c>
      <c r="D45" s="28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30</v>
      </c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105</v>
      </c>
      <c r="E47" s="12" t="s">
        <v>22</v>
      </c>
      <c r="F47" s="13">
        <v>642.70000000000005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26" t="s">
        <v>31</v>
      </c>
      <c r="C48" s="27"/>
      <c r="D48" s="28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26" t="s">
        <v>32</v>
      </c>
      <c r="D49" s="28"/>
      <c r="E49" s="12" t="s">
        <v>15</v>
      </c>
      <c r="F49" s="13">
        <v>1</v>
      </c>
      <c r="G49" s="14">
        <f>+G50+G60+G63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19" t="s">
        <v>33</v>
      </c>
      <c r="E50" s="12" t="s">
        <v>15</v>
      </c>
      <c r="F50" s="13">
        <v>1</v>
      </c>
      <c r="G50" s="14">
        <f>+G51+G52+G53+G54+G55+G56+G57+G58+G59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108</v>
      </c>
      <c r="E51" s="12" t="s">
        <v>21</v>
      </c>
      <c r="F51" s="13">
        <v>212.5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47" t="s">
        <v>109</v>
      </c>
      <c r="E52" s="12" t="s">
        <v>22</v>
      </c>
      <c r="F52" s="13">
        <v>335.6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110</v>
      </c>
      <c r="E53" s="12" t="s">
        <v>21</v>
      </c>
      <c r="F53" s="13">
        <v>91.6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47" t="s">
        <v>111</v>
      </c>
      <c r="E54" s="12" t="s">
        <v>22</v>
      </c>
      <c r="F54" s="13">
        <v>33.799999999999997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112</v>
      </c>
      <c r="E55" s="12" t="s">
        <v>22</v>
      </c>
      <c r="F55" s="13">
        <v>85.6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47" t="s">
        <v>107</v>
      </c>
      <c r="E56" s="12" t="s">
        <v>28</v>
      </c>
      <c r="F56" s="13">
        <v>90.6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113</v>
      </c>
      <c r="E57" s="12" t="s">
        <v>22</v>
      </c>
      <c r="F57" s="13">
        <v>27.4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114</v>
      </c>
      <c r="E58" s="12" t="s">
        <v>34</v>
      </c>
      <c r="F58" s="13">
        <v>27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115</v>
      </c>
      <c r="E59" s="12" t="s">
        <v>35</v>
      </c>
      <c r="F59" s="13">
        <v>81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36</v>
      </c>
      <c r="E60" s="12" t="s">
        <v>15</v>
      </c>
      <c r="F60" s="13">
        <v>1</v>
      </c>
      <c r="G60" s="14">
        <f>+G61+G62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116</v>
      </c>
      <c r="E61" s="12" t="s">
        <v>21</v>
      </c>
      <c r="F61" s="13">
        <v>241.3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117</v>
      </c>
      <c r="E62" s="12" t="s">
        <v>22</v>
      </c>
      <c r="F62" s="13">
        <v>90.3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37</v>
      </c>
      <c r="E63" s="12" t="s">
        <v>15</v>
      </c>
      <c r="F63" s="13">
        <v>1</v>
      </c>
      <c r="G63" s="14">
        <f>+G64+G65</f>
        <v>0</v>
      </c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116</v>
      </c>
      <c r="E64" s="12" t="s">
        <v>21</v>
      </c>
      <c r="F64" s="13">
        <v>11.1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106</v>
      </c>
      <c r="E65" s="12" t="s">
        <v>22</v>
      </c>
      <c r="F65" s="13">
        <v>9.1999999999999993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26" t="s">
        <v>38</v>
      </c>
      <c r="C66" s="27"/>
      <c r="D66" s="28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2</v>
      </c>
    </row>
    <row r="67" spans="1:10" ht="42" customHeight="1">
      <c r="A67" s="10"/>
      <c r="B67" s="11"/>
      <c r="C67" s="26" t="s">
        <v>38</v>
      </c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3</v>
      </c>
    </row>
    <row r="68" spans="1:10" ht="42" customHeight="1">
      <c r="A68" s="10"/>
      <c r="B68" s="11"/>
      <c r="C68" s="11"/>
      <c r="D68" s="19" t="s">
        <v>39</v>
      </c>
      <c r="E68" s="12" t="s">
        <v>15</v>
      </c>
      <c r="F68" s="13">
        <v>1</v>
      </c>
      <c r="G68" s="14">
        <f>+G69+G70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42" t="s">
        <v>118</v>
      </c>
      <c r="E69" s="12" t="s">
        <v>28</v>
      </c>
      <c r="F69" s="13">
        <v>89.2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45" t="s">
        <v>119</v>
      </c>
      <c r="E70" s="12" t="s">
        <v>40</v>
      </c>
      <c r="F70" s="13">
        <v>0.13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26" t="s">
        <v>41</v>
      </c>
      <c r="C71" s="27"/>
      <c r="D71" s="28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26" t="s">
        <v>41</v>
      </c>
      <c r="D72" s="28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19" t="s">
        <v>41</v>
      </c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42</v>
      </c>
      <c r="E74" s="12" t="s">
        <v>28</v>
      </c>
      <c r="F74" s="13">
        <v>136</v>
      </c>
      <c r="G74" s="20"/>
      <c r="H74" s="2"/>
      <c r="I74" s="15">
        <v>65</v>
      </c>
      <c r="J74" s="15">
        <v>4</v>
      </c>
    </row>
    <row r="75" spans="1:10" ht="42" customHeight="1">
      <c r="A75" s="29" t="s">
        <v>43</v>
      </c>
      <c r="B75" s="27"/>
      <c r="C75" s="27"/>
      <c r="D75" s="28"/>
      <c r="E75" s="12" t="s">
        <v>15</v>
      </c>
      <c r="F75" s="13">
        <v>1</v>
      </c>
      <c r="G75" s="14">
        <f>+G76+G116</f>
        <v>0</v>
      </c>
      <c r="H75" s="2"/>
      <c r="I75" s="15">
        <v>66</v>
      </c>
      <c r="J75" s="15"/>
    </row>
    <row r="76" spans="1:10" ht="42" customHeight="1">
      <c r="A76" s="29" t="s">
        <v>44</v>
      </c>
      <c r="B76" s="27"/>
      <c r="C76" s="27"/>
      <c r="D76" s="28"/>
      <c r="E76" s="12" t="s">
        <v>15</v>
      </c>
      <c r="F76" s="13">
        <v>1</v>
      </c>
      <c r="G76" s="14">
        <f>+G77+G78+G111</f>
        <v>0</v>
      </c>
      <c r="H76" s="2"/>
      <c r="I76" s="15">
        <v>67</v>
      </c>
      <c r="J76" s="15">
        <v>200</v>
      </c>
    </row>
    <row r="77" spans="1:10" ht="42" customHeight="1">
      <c r="A77" s="29" t="s">
        <v>45</v>
      </c>
      <c r="B77" s="27"/>
      <c r="C77" s="27"/>
      <c r="D77" s="28"/>
      <c r="E77" s="12" t="s">
        <v>15</v>
      </c>
      <c r="F77" s="13">
        <v>1</v>
      </c>
      <c r="G77" s="20"/>
      <c r="H77" s="2"/>
      <c r="I77" s="15">
        <v>68</v>
      </c>
      <c r="J77" s="15"/>
    </row>
    <row r="78" spans="1:10" ht="42" customHeight="1">
      <c r="A78" s="29" t="s">
        <v>46</v>
      </c>
      <c r="B78" s="27"/>
      <c r="C78" s="27"/>
      <c r="D78" s="28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1</v>
      </c>
    </row>
    <row r="79" spans="1:10" ht="42" customHeight="1">
      <c r="A79" s="10"/>
      <c r="B79" s="26" t="s">
        <v>46</v>
      </c>
      <c r="C79" s="27"/>
      <c r="D79" s="28"/>
      <c r="E79" s="12" t="s">
        <v>15</v>
      </c>
      <c r="F79" s="13">
        <v>1</v>
      </c>
      <c r="G79" s="14">
        <f>+G80+G102+G105</f>
        <v>0</v>
      </c>
      <c r="H79" s="2"/>
      <c r="I79" s="15">
        <v>70</v>
      </c>
      <c r="J79" s="15">
        <v>2</v>
      </c>
    </row>
    <row r="80" spans="1:10" ht="42" customHeight="1">
      <c r="A80" s="10"/>
      <c r="B80" s="11"/>
      <c r="C80" s="26" t="s">
        <v>47</v>
      </c>
      <c r="D80" s="28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3</v>
      </c>
    </row>
    <row r="81" spans="1:10" ht="42" customHeight="1">
      <c r="A81" s="10"/>
      <c r="B81" s="11"/>
      <c r="C81" s="11"/>
      <c r="D81" s="19" t="s">
        <v>48</v>
      </c>
      <c r="E81" s="12" t="s">
        <v>15</v>
      </c>
      <c r="F81" s="13">
        <v>1</v>
      </c>
      <c r="G81" s="14">
        <f>+G82+G83+G84+G85+G86+G87+G88+G89+G90+G91+G92+G93+G94+G95+G96+G97+G98+G99+G100+G101</f>
        <v>0</v>
      </c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49</v>
      </c>
      <c r="E82" s="12" t="s">
        <v>34</v>
      </c>
      <c r="F82" s="13">
        <v>6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50</v>
      </c>
      <c r="E83" s="12" t="s">
        <v>34</v>
      </c>
      <c r="F83" s="13">
        <v>2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51</v>
      </c>
      <c r="E84" s="12" t="s">
        <v>34</v>
      </c>
      <c r="F84" s="13">
        <v>7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52</v>
      </c>
      <c r="E85" s="12" t="s">
        <v>34</v>
      </c>
      <c r="F85" s="13">
        <v>3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53</v>
      </c>
      <c r="E86" s="12" t="s">
        <v>34</v>
      </c>
      <c r="F86" s="13">
        <v>6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54</v>
      </c>
      <c r="E87" s="12" t="s">
        <v>34</v>
      </c>
      <c r="F87" s="13">
        <v>2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55</v>
      </c>
      <c r="E88" s="12" t="s">
        <v>34</v>
      </c>
      <c r="F88" s="13">
        <v>3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56</v>
      </c>
      <c r="E89" s="12" t="s">
        <v>34</v>
      </c>
      <c r="F89" s="13">
        <v>3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57</v>
      </c>
      <c r="E90" s="12" t="s">
        <v>34</v>
      </c>
      <c r="F90" s="13">
        <v>9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58</v>
      </c>
      <c r="E91" s="12" t="s">
        <v>34</v>
      </c>
      <c r="F91" s="13">
        <v>4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59</v>
      </c>
      <c r="E92" s="12" t="s">
        <v>34</v>
      </c>
      <c r="F92" s="13">
        <v>5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60</v>
      </c>
      <c r="E93" s="12" t="s">
        <v>34</v>
      </c>
      <c r="F93" s="13">
        <v>5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61</v>
      </c>
      <c r="E94" s="12" t="s">
        <v>34</v>
      </c>
      <c r="F94" s="13">
        <v>5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62</v>
      </c>
      <c r="E95" s="12" t="s">
        <v>34</v>
      </c>
      <c r="F95" s="13">
        <v>4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63</v>
      </c>
      <c r="E96" s="12" t="s">
        <v>34</v>
      </c>
      <c r="F96" s="13">
        <v>4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64</v>
      </c>
      <c r="E97" s="12" t="s">
        <v>34</v>
      </c>
      <c r="F97" s="13">
        <v>5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65</v>
      </c>
      <c r="E98" s="12" t="s">
        <v>34</v>
      </c>
      <c r="F98" s="13">
        <v>2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66</v>
      </c>
      <c r="E99" s="12" t="s">
        <v>34</v>
      </c>
      <c r="F99" s="13">
        <v>2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67</v>
      </c>
      <c r="E100" s="12" t="s">
        <v>34</v>
      </c>
      <c r="F100" s="13">
        <v>2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68</v>
      </c>
      <c r="E101" s="12" t="s">
        <v>34</v>
      </c>
      <c r="F101" s="13">
        <v>17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26" t="s">
        <v>69</v>
      </c>
      <c r="D102" s="28"/>
      <c r="E102" s="12" t="s">
        <v>15</v>
      </c>
      <c r="F102" s="13">
        <v>1</v>
      </c>
      <c r="G102" s="14">
        <f>+G103</f>
        <v>0</v>
      </c>
      <c r="H102" s="2"/>
      <c r="I102" s="15">
        <v>93</v>
      </c>
      <c r="J102" s="15">
        <v>3</v>
      </c>
    </row>
    <row r="103" spans="1:10" ht="42" customHeight="1">
      <c r="A103" s="10"/>
      <c r="B103" s="11"/>
      <c r="C103" s="11"/>
      <c r="D103" s="19" t="s">
        <v>70</v>
      </c>
      <c r="E103" s="12" t="s">
        <v>15</v>
      </c>
      <c r="F103" s="13">
        <v>1</v>
      </c>
      <c r="G103" s="14">
        <f>+G104</f>
        <v>0</v>
      </c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71</v>
      </c>
      <c r="E104" s="12" t="s">
        <v>22</v>
      </c>
      <c r="F104" s="13">
        <v>1715.6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26" t="s">
        <v>72</v>
      </c>
      <c r="D105" s="28"/>
      <c r="E105" s="12" t="s">
        <v>15</v>
      </c>
      <c r="F105" s="13">
        <v>1</v>
      </c>
      <c r="G105" s="14">
        <f>+G106</f>
        <v>0</v>
      </c>
      <c r="H105" s="2"/>
      <c r="I105" s="15">
        <v>96</v>
      </c>
      <c r="J105" s="15">
        <v>3</v>
      </c>
    </row>
    <row r="106" spans="1:10" ht="42" customHeight="1">
      <c r="A106" s="10"/>
      <c r="B106" s="11"/>
      <c r="C106" s="11"/>
      <c r="D106" s="19" t="s">
        <v>73</v>
      </c>
      <c r="E106" s="12" t="s">
        <v>15</v>
      </c>
      <c r="F106" s="13">
        <v>1</v>
      </c>
      <c r="G106" s="14">
        <f>+G107+G108+G109+G110</f>
        <v>0</v>
      </c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120</v>
      </c>
      <c r="E107" s="12" t="s">
        <v>21</v>
      </c>
      <c r="F107" s="13">
        <v>14.4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74</v>
      </c>
      <c r="E108" s="12" t="s">
        <v>21</v>
      </c>
      <c r="F108" s="13">
        <v>18.399999999999999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121</v>
      </c>
      <c r="E109" s="12" t="s">
        <v>21</v>
      </c>
      <c r="F109" s="13">
        <v>23.1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75</v>
      </c>
      <c r="E110" s="12" t="s">
        <v>28</v>
      </c>
      <c r="F110" s="13">
        <v>90</v>
      </c>
      <c r="G110" s="20"/>
      <c r="H110" s="2"/>
      <c r="I110" s="15">
        <v>101</v>
      </c>
      <c r="J110" s="15">
        <v>4</v>
      </c>
    </row>
    <row r="111" spans="1:10" ht="42" customHeight="1">
      <c r="A111" s="29" t="s">
        <v>76</v>
      </c>
      <c r="B111" s="27"/>
      <c r="C111" s="27"/>
      <c r="D111" s="28"/>
      <c r="E111" s="12" t="s">
        <v>15</v>
      </c>
      <c r="F111" s="13">
        <v>1</v>
      </c>
      <c r="G111" s="14">
        <f>+G112</f>
        <v>0</v>
      </c>
      <c r="H111" s="2"/>
      <c r="I111" s="15">
        <v>102</v>
      </c>
      <c r="J111" s="15">
        <v>1</v>
      </c>
    </row>
    <row r="112" spans="1:10" ht="42" customHeight="1">
      <c r="A112" s="10"/>
      <c r="B112" s="26" t="s">
        <v>76</v>
      </c>
      <c r="C112" s="27"/>
      <c r="D112" s="28"/>
      <c r="E112" s="12" t="s">
        <v>15</v>
      </c>
      <c r="F112" s="13">
        <v>1</v>
      </c>
      <c r="G112" s="14">
        <f>+G113</f>
        <v>0</v>
      </c>
      <c r="H112" s="2"/>
      <c r="I112" s="15">
        <v>103</v>
      </c>
      <c r="J112" s="15">
        <v>2</v>
      </c>
    </row>
    <row r="113" spans="1:10" ht="42" customHeight="1">
      <c r="A113" s="10"/>
      <c r="B113" s="11"/>
      <c r="C113" s="26" t="s">
        <v>77</v>
      </c>
      <c r="D113" s="28"/>
      <c r="E113" s="12" t="s">
        <v>15</v>
      </c>
      <c r="F113" s="13">
        <v>1</v>
      </c>
      <c r="G113" s="14">
        <f>+G114</f>
        <v>0</v>
      </c>
      <c r="H113" s="2"/>
      <c r="I113" s="15">
        <v>104</v>
      </c>
      <c r="J113" s="15">
        <v>3</v>
      </c>
    </row>
    <row r="114" spans="1:10" ht="42" customHeight="1">
      <c r="A114" s="10"/>
      <c r="B114" s="11"/>
      <c r="C114" s="11"/>
      <c r="D114" s="19" t="s">
        <v>78</v>
      </c>
      <c r="E114" s="12" t="s">
        <v>15</v>
      </c>
      <c r="F114" s="13">
        <v>1</v>
      </c>
      <c r="G114" s="14">
        <f>+G115</f>
        <v>0</v>
      </c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79</v>
      </c>
      <c r="E115" s="12" t="s">
        <v>80</v>
      </c>
      <c r="F115" s="13">
        <v>10.199999999999999</v>
      </c>
      <c r="G115" s="20"/>
      <c r="H115" s="2"/>
      <c r="I115" s="15">
        <v>106</v>
      </c>
      <c r="J115" s="15">
        <v>4</v>
      </c>
    </row>
    <row r="116" spans="1:10" ht="42" customHeight="1">
      <c r="A116" s="29" t="s">
        <v>81</v>
      </c>
      <c r="B116" s="27"/>
      <c r="C116" s="27"/>
      <c r="D116" s="28"/>
      <c r="E116" s="12" t="s">
        <v>15</v>
      </c>
      <c r="F116" s="13">
        <v>1</v>
      </c>
      <c r="G116" s="20"/>
      <c r="H116" s="2"/>
      <c r="I116" s="15">
        <v>107</v>
      </c>
      <c r="J116" s="15">
        <v>210</v>
      </c>
    </row>
    <row r="117" spans="1:10" ht="42" customHeight="1">
      <c r="A117" s="29" t="s">
        <v>82</v>
      </c>
      <c r="B117" s="27"/>
      <c r="C117" s="27"/>
      <c r="D117" s="28"/>
      <c r="E117" s="12" t="s">
        <v>15</v>
      </c>
      <c r="F117" s="13">
        <v>1</v>
      </c>
      <c r="G117" s="20"/>
      <c r="H117" s="2"/>
      <c r="I117" s="15">
        <v>108</v>
      </c>
      <c r="J117" s="15">
        <v>220</v>
      </c>
    </row>
    <row r="118" spans="1:10" ht="42" customHeight="1">
      <c r="A118" s="30" t="s">
        <v>83</v>
      </c>
      <c r="B118" s="31"/>
      <c r="C118" s="31"/>
      <c r="D118" s="32"/>
      <c r="E118" s="21" t="s">
        <v>15</v>
      </c>
      <c r="F118" s="22">
        <v>1</v>
      </c>
      <c r="G118" s="23">
        <f>+G10+G117</f>
        <v>0</v>
      </c>
      <c r="H118" s="24"/>
      <c r="I118" s="25">
        <v>109</v>
      </c>
      <c r="J118" s="25">
        <v>30</v>
      </c>
    </row>
    <row r="119" spans="1:10" ht="42" customHeight="1">
      <c r="A119" s="33" t="s">
        <v>11</v>
      </c>
      <c r="B119" s="34"/>
      <c r="C119" s="34"/>
      <c r="D119" s="35"/>
      <c r="E119" s="16" t="s">
        <v>12</v>
      </c>
      <c r="F119" s="17" t="s">
        <v>12</v>
      </c>
      <c r="G119" s="18">
        <f>G118</f>
        <v>0</v>
      </c>
      <c r="I119" s="15">
        <v>110</v>
      </c>
      <c r="J119" s="15">
        <v>90</v>
      </c>
    </row>
    <row r="120" spans="1:10" ht="42" customHeight="1"/>
    <row r="121" spans="1:10" ht="42" customHeight="1"/>
  </sheetData>
  <sheetProtection algorithmName="SHA-512" hashValue="BfCX+MZzKsQ/IYurtQtqZ+AlB394tET2GU657AfwnkIrfC8N+rfKOOyX06SmDbZS8jfvAg2KYYKp3d5wv2Doow==" saltValue="sSYoejc4GDQLL1hQHLw+ig==" spinCount="100000" sheet="1" objects="1" scenarios="1"/>
  <mergeCells count="36">
    <mergeCell ref="A9:D9"/>
    <mergeCell ref="F3:G3"/>
    <mergeCell ref="F4:G4"/>
    <mergeCell ref="F5:G5"/>
    <mergeCell ref="A7:G7"/>
    <mergeCell ref="B8:G8"/>
    <mergeCell ref="B66:D66"/>
    <mergeCell ref="A119:D119"/>
    <mergeCell ref="A10:D10"/>
    <mergeCell ref="A11:D11"/>
    <mergeCell ref="A12:D12"/>
    <mergeCell ref="B13:D13"/>
    <mergeCell ref="C14:D14"/>
    <mergeCell ref="B34:D34"/>
    <mergeCell ref="C35:D35"/>
    <mergeCell ref="B44:D44"/>
    <mergeCell ref="C45:D45"/>
    <mergeCell ref="B48:D48"/>
    <mergeCell ref="C49:D49"/>
    <mergeCell ref="A111:D111"/>
    <mergeCell ref="C67:D67"/>
    <mergeCell ref="B71:D71"/>
    <mergeCell ref="C72:D72"/>
    <mergeCell ref="A75:D75"/>
    <mergeCell ref="A76:D76"/>
    <mergeCell ref="A77:D77"/>
    <mergeCell ref="A78:D78"/>
    <mergeCell ref="B79:D79"/>
    <mergeCell ref="C80:D80"/>
    <mergeCell ref="C102:D102"/>
    <mergeCell ref="C105:D105"/>
    <mergeCell ref="B112:D112"/>
    <mergeCell ref="C113:D113"/>
    <mergeCell ref="A116:D116"/>
    <mergeCell ref="A117:D117"/>
    <mergeCell ref="A118:D11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Oogushi Masami</dc:creator>
  <cp:lastModifiedBy>Oogushi Masami</cp:lastModifiedBy>
  <dcterms:created xsi:type="dcterms:W3CDTF">2020-12-14T09:08:06Z</dcterms:created>
  <dcterms:modified xsi:type="dcterms:W3CDTF">2020-12-14T09:42:28Z</dcterms:modified>
</cp:coreProperties>
</file>